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Alvarez\OneDrive - University of Toronto\Claudia SGC\DSF\July 8 2019\"/>
    </mc:Choice>
  </mc:AlternateContent>
  <xr:revisionPtr revIDLastSave="299" documentId="8_{A5911B8D-0722-42DD-A3AD-B7C666A08B64}" xr6:coauthVersionLast="45" xr6:coauthVersionMax="45" xr10:uidLastSave="{EDA861E4-4ADE-4D20-97D7-9F8EE0783342}"/>
  <bookViews>
    <workbookView xWindow="28680" yWindow="-120" windowWidth="19440" windowHeight="15000" xr2:uid="{97D55F4B-21D7-46B7-9507-EBF349ECA8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1" l="1"/>
  <c r="D30" i="1" l="1"/>
  <c r="C30" i="1"/>
  <c r="L29" i="1"/>
  <c r="L21" i="1"/>
  <c r="L20" i="1"/>
  <c r="M29" i="1"/>
  <c r="M30" i="1"/>
  <c r="M31" i="1"/>
  <c r="L30" i="1"/>
  <c r="L31" i="1"/>
  <c r="K29" i="1"/>
  <c r="K30" i="1"/>
  <c r="K31" i="1"/>
  <c r="J29" i="1"/>
  <c r="J30" i="1"/>
  <c r="J31" i="1"/>
  <c r="M28" i="1"/>
  <c r="L28" i="1"/>
  <c r="K28" i="1"/>
  <c r="J28" i="1"/>
  <c r="M21" i="1"/>
  <c r="M22" i="1"/>
  <c r="M23" i="1"/>
  <c r="M20" i="1"/>
  <c r="L22" i="1"/>
  <c r="L23" i="1"/>
  <c r="K21" i="1"/>
  <c r="K22" i="1"/>
  <c r="K23" i="1"/>
  <c r="K20" i="1"/>
  <c r="J21" i="1"/>
  <c r="J22" i="1"/>
  <c r="J23" i="1"/>
  <c r="J20" i="1"/>
  <c r="K26" i="1"/>
  <c r="J26" i="1"/>
  <c r="K18" i="1"/>
  <c r="J18" i="1"/>
  <c r="B43" i="1"/>
  <c r="B42" i="1"/>
  <c r="D37" i="1"/>
  <c r="C37" i="1"/>
  <c r="B37" i="1"/>
  <c r="C36" i="1"/>
  <c r="B36" i="1"/>
  <c r="D36" i="1"/>
  <c r="D31" i="1"/>
  <c r="C31" i="1"/>
  <c r="E25" i="1"/>
  <c r="E24" i="1"/>
  <c r="D24" i="1"/>
  <c r="D25" i="1"/>
  <c r="C25" i="1"/>
  <c r="C24" i="1"/>
  <c r="E18" i="1"/>
  <c r="E19" i="1"/>
  <c r="D19" i="1"/>
  <c r="C19" i="1"/>
  <c r="B19" i="1"/>
  <c r="C18" i="1"/>
  <c r="B18" i="1"/>
  <c r="D18" i="1"/>
</calcChain>
</file>

<file path=xl/sharedStrings.xml><?xml version="1.0" encoding="utf-8"?>
<sst xmlns="http://schemas.openxmlformats.org/spreadsheetml/2006/main" count="101" uniqueCount="28">
  <si>
    <t>Row\Col</t>
  </si>
  <si>
    <t>A</t>
  </si>
  <si>
    <t>B</t>
  </si>
  <si>
    <t>C</t>
  </si>
  <si>
    <t>D</t>
  </si>
  <si>
    <t>KCl</t>
  </si>
  <si>
    <t>n</t>
  </si>
  <si>
    <t>Glycerol</t>
  </si>
  <si>
    <t>CHAPS</t>
  </si>
  <si>
    <t>Average temperatures DSF experiment 20190719</t>
  </si>
  <si>
    <t>E</t>
  </si>
  <si>
    <t>F</t>
  </si>
  <si>
    <t>G</t>
  </si>
  <si>
    <t>H</t>
  </si>
  <si>
    <t>I</t>
  </si>
  <si>
    <t>NaCl,KCl, glycerol and chaps conditions for C-HEAT domain. B02, B08 and A08 concentration two buffer systems</t>
  </si>
  <si>
    <t>NaCl</t>
  </si>
  <si>
    <t xml:space="preserve">Average </t>
  </si>
  <si>
    <t>Std</t>
  </si>
  <si>
    <t>pH</t>
  </si>
  <si>
    <t>N/A</t>
  </si>
  <si>
    <t>B02</t>
  </si>
  <si>
    <t>Averages</t>
  </si>
  <si>
    <t>Buffer1</t>
  </si>
  <si>
    <t xml:space="preserve">Buffer 2 </t>
  </si>
  <si>
    <t>B08</t>
  </si>
  <si>
    <t>A08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</si>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</sst>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50113-5715-4688-8D9B-94CC4431AD0A}">
  <dimension ref="A1:Z70"/>
  <sheetViews>
    <sheetView tabSelected="1" workbookViewId="0">
      <selection activeCell="O13" sqref="O13"/>
    </sheetView>
  </sheetViews>
  <sheetFormatPr defaultRowHeight="14.5" x14ac:dyDescent="0.35"/>
  <sheetData>
    <row r="1" spans="1:26" x14ac:dyDescent="0.35">
      <c r="B1" t="s">
        <v>9</v>
      </c>
    </row>
    <row r="3" spans="1:26" x14ac:dyDescent="0.35">
      <c r="B3" t="s">
        <v>15</v>
      </c>
    </row>
    <row r="4" spans="1:26" x14ac:dyDescent="0.35">
      <c r="B4" t="s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>
        <v>18</v>
      </c>
      <c r="U4">
        <v>19</v>
      </c>
      <c r="V4">
        <v>20</v>
      </c>
      <c r="W4">
        <v>21</v>
      </c>
      <c r="X4">
        <v>22</v>
      </c>
      <c r="Y4">
        <v>23</v>
      </c>
      <c r="Z4">
        <v>24</v>
      </c>
    </row>
    <row r="5" spans="1:26" x14ac:dyDescent="0.35">
      <c r="B5" t="s">
        <v>1</v>
      </c>
      <c r="C5">
        <v>43.887079999999997</v>
      </c>
      <c r="D5">
        <v>44.347740000000002</v>
      </c>
      <c r="E5">
        <v>45.215049999999998</v>
      </c>
      <c r="F5">
        <v>45.216479999999997</v>
      </c>
      <c r="G5">
        <v>45.475830000000002</v>
      </c>
      <c r="H5">
        <v>45.616399999999999</v>
      </c>
      <c r="I5">
        <v>45.315640000000002</v>
      </c>
      <c r="J5">
        <v>46.08173</v>
      </c>
      <c r="K5" s="2">
        <v>42.290959999999998</v>
      </c>
      <c r="L5" s="2">
        <v>40.523009999999999</v>
      </c>
      <c r="M5">
        <v>44.384680000000003</v>
      </c>
      <c r="N5">
        <v>44.366010000000003</v>
      </c>
      <c r="O5">
        <v>44.81183</v>
      </c>
      <c r="P5">
        <v>44.867719999999998</v>
      </c>
      <c r="Q5">
        <v>44.929670000000002</v>
      </c>
      <c r="R5">
        <v>45.247630000000001</v>
      </c>
      <c r="S5">
        <v>43.576189999999997</v>
      </c>
      <c r="T5">
        <v>43.509410000000003</v>
      </c>
      <c r="U5">
        <v>44.674100000000003</v>
      </c>
      <c r="V5">
        <v>44.896349999999998</v>
      </c>
      <c r="W5">
        <v>45.092280000000002</v>
      </c>
      <c r="X5">
        <v>45.130360000000003</v>
      </c>
      <c r="Y5">
        <v>44.869239999999998</v>
      </c>
      <c r="Z5">
        <v>44.602310000000003</v>
      </c>
    </row>
    <row r="6" spans="1:26" x14ac:dyDescent="0.35">
      <c r="B6" t="s">
        <v>2</v>
      </c>
      <c r="C6" s="2">
        <v>39.339449999999999</v>
      </c>
      <c r="D6" s="2">
        <v>49.49427</v>
      </c>
      <c r="E6">
        <v>43.148139999999998</v>
      </c>
      <c r="F6">
        <v>43.083880000000001</v>
      </c>
      <c r="G6">
        <v>45.387270000000001</v>
      </c>
      <c r="H6">
        <v>45.01267</v>
      </c>
      <c r="I6" s="2">
        <v>42.166539999999998</v>
      </c>
      <c r="J6" s="2">
        <v>42.236579999999996</v>
      </c>
      <c r="K6" s="2">
        <v>27.267800000000001</v>
      </c>
      <c r="M6">
        <v>44.613460000000003</v>
      </c>
      <c r="O6" s="2">
        <v>45.624769999999998</v>
      </c>
      <c r="Q6">
        <v>45.167430000000003</v>
      </c>
      <c r="R6">
        <v>44.387390000000003</v>
      </c>
      <c r="S6">
        <v>44.436900000000001</v>
      </c>
      <c r="T6">
        <v>42.388629999999999</v>
      </c>
      <c r="U6">
        <v>44.099429999999998</v>
      </c>
      <c r="V6">
        <v>42.076090000000001</v>
      </c>
      <c r="W6">
        <v>45.428829999999998</v>
      </c>
    </row>
    <row r="7" spans="1:26" x14ac:dyDescent="0.35">
      <c r="B7" t="s">
        <v>3</v>
      </c>
      <c r="C7">
        <v>43.88476</v>
      </c>
      <c r="E7">
        <v>46.185670000000002</v>
      </c>
      <c r="G7">
        <v>46.24635</v>
      </c>
      <c r="H7">
        <v>43.84393</v>
      </c>
      <c r="I7">
        <v>43.743870000000001</v>
      </c>
      <c r="J7" s="2">
        <v>39.883659999999999</v>
      </c>
      <c r="K7" s="2">
        <v>98.938190000000006</v>
      </c>
      <c r="L7" s="2">
        <v>80.972430000000003</v>
      </c>
      <c r="M7" s="2">
        <v>79.492230000000006</v>
      </c>
      <c r="N7">
        <v>44.725929999999998</v>
      </c>
      <c r="P7" s="2">
        <v>84.038889999999995</v>
      </c>
      <c r="R7" s="2">
        <v>68.514330000000001</v>
      </c>
    </row>
    <row r="8" spans="1:26" x14ac:dyDescent="0.35">
      <c r="B8" t="s">
        <v>4</v>
      </c>
      <c r="C8">
        <v>36.595460000000003</v>
      </c>
      <c r="D8">
        <v>37.454900000000002</v>
      </c>
      <c r="E8">
        <v>31.124770000000002</v>
      </c>
      <c r="F8">
        <v>37.336709999999997</v>
      </c>
      <c r="G8" s="2">
        <v>-13.67123</v>
      </c>
      <c r="H8" s="2">
        <v>31.166930000000001</v>
      </c>
      <c r="I8" s="2">
        <v>10.34234</v>
      </c>
      <c r="J8" s="2">
        <v>-232.91749999999999</v>
      </c>
      <c r="K8">
        <v>37.775100000000002</v>
      </c>
      <c r="M8">
        <v>38.109209999999997</v>
      </c>
      <c r="O8" s="2">
        <v>905.44179999999994</v>
      </c>
      <c r="Q8" s="2">
        <v>-65.837729999999993</v>
      </c>
    </row>
    <row r="9" spans="1:26" x14ac:dyDescent="0.35">
      <c r="B9" t="s">
        <v>10</v>
      </c>
      <c r="C9" s="2">
        <v>-34.927639999999997</v>
      </c>
      <c r="D9" s="2">
        <v>112.0655</v>
      </c>
      <c r="E9" s="2">
        <v>43.258670000000002</v>
      </c>
      <c r="F9" s="2">
        <v>43.637520000000002</v>
      </c>
      <c r="G9" s="2">
        <v>39.491309999999999</v>
      </c>
      <c r="H9" s="2">
        <v>40.569459999999999</v>
      </c>
      <c r="I9" s="2">
        <v>31.054749999999999</v>
      </c>
      <c r="J9" s="2">
        <v>-2.7577419999999999</v>
      </c>
      <c r="K9" s="2">
        <v>36.960859999999997</v>
      </c>
      <c r="L9" s="2"/>
      <c r="M9" s="2">
        <v>41.258780000000002</v>
      </c>
      <c r="N9" s="2"/>
      <c r="O9" s="2">
        <v>47.063450000000003</v>
      </c>
      <c r="P9" s="2"/>
      <c r="Q9" s="2">
        <v>33.152639999999998</v>
      </c>
    </row>
    <row r="10" spans="1:26" x14ac:dyDescent="0.35">
      <c r="B10" t="s">
        <v>11</v>
      </c>
      <c r="C10">
        <v>45.518949999999997</v>
      </c>
      <c r="D10">
        <v>46.263420000000004</v>
      </c>
      <c r="E10">
        <v>46.301160000000003</v>
      </c>
      <c r="F10">
        <v>46.837539999999997</v>
      </c>
      <c r="G10">
        <v>46.408499999999997</v>
      </c>
      <c r="H10">
        <v>47.706449999999997</v>
      </c>
      <c r="I10">
        <v>46.421990000000001</v>
      </c>
      <c r="J10">
        <v>47.264240000000001</v>
      </c>
      <c r="K10">
        <v>48.006219999999999</v>
      </c>
      <c r="M10">
        <v>48.342080000000003</v>
      </c>
      <c r="O10">
        <v>49.080249999999999</v>
      </c>
      <c r="Q10">
        <v>47.298990000000003</v>
      </c>
    </row>
    <row r="11" spans="1:26" x14ac:dyDescent="0.35">
      <c r="B11" t="s">
        <v>12</v>
      </c>
      <c r="C11">
        <v>45.9848</v>
      </c>
      <c r="D11">
        <v>45.8887</v>
      </c>
      <c r="E11">
        <v>45.688940000000002</v>
      </c>
      <c r="F11">
        <v>46.530970000000003</v>
      </c>
      <c r="G11">
        <v>45.525320000000001</v>
      </c>
      <c r="H11">
        <v>46.40258</v>
      </c>
      <c r="I11">
        <v>46.429670000000002</v>
      </c>
      <c r="J11">
        <v>45.869370000000004</v>
      </c>
      <c r="K11">
        <v>47.639659999999999</v>
      </c>
      <c r="M11">
        <v>48.359909999999999</v>
      </c>
      <c r="O11" s="2">
        <v>28.253430000000002</v>
      </c>
      <c r="Q11">
        <v>46.485120000000002</v>
      </c>
    </row>
    <row r="12" spans="1:26" x14ac:dyDescent="0.35">
      <c r="B12" t="s">
        <v>13</v>
      </c>
      <c r="C12">
        <v>45.708500000000001</v>
      </c>
      <c r="D12">
        <v>45.858640000000001</v>
      </c>
      <c r="E12">
        <v>46.800089999999997</v>
      </c>
      <c r="F12">
        <v>47.089039999999997</v>
      </c>
      <c r="G12">
        <v>47.058990000000001</v>
      </c>
      <c r="H12">
        <v>47.428609999999999</v>
      </c>
      <c r="I12">
        <v>47.467039999999997</v>
      </c>
      <c r="J12">
        <v>47.720089999999999</v>
      </c>
      <c r="K12">
        <v>46.425829999999998</v>
      </c>
      <c r="M12">
        <v>48.245460000000001</v>
      </c>
      <c r="O12">
        <v>48.516910000000003</v>
      </c>
      <c r="Q12">
        <v>48.16666</v>
      </c>
    </row>
    <row r="13" spans="1:26" x14ac:dyDescent="0.35">
      <c r="B13" t="s">
        <v>14</v>
      </c>
      <c r="C13">
        <v>45.31568</v>
      </c>
      <c r="D13">
        <v>45.038379999999997</v>
      </c>
      <c r="E13">
        <v>47.1935</v>
      </c>
      <c r="F13">
        <v>47.976219999999998</v>
      </c>
      <c r="G13">
        <v>47.261760000000002</v>
      </c>
      <c r="H13">
        <v>47.930019999999999</v>
      </c>
      <c r="I13">
        <v>46.359769999999997</v>
      </c>
      <c r="J13">
        <v>45.898139999999998</v>
      </c>
      <c r="K13">
        <v>46.130749999999999</v>
      </c>
      <c r="M13">
        <v>48.880229999999997</v>
      </c>
      <c r="O13">
        <v>49.137709999999998</v>
      </c>
      <c r="Q13">
        <v>46.187390000000001</v>
      </c>
    </row>
    <row r="15" spans="1:26" x14ac:dyDescent="0.35">
      <c r="A15" s="1"/>
      <c r="B15" s="1"/>
      <c r="C15" s="1"/>
      <c r="D15" s="1"/>
      <c r="E15" s="1"/>
      <c r="F15" s="1"/>
    </row>
    <row r="16" spans="1:26" x14ac:dyDescent="0.35">
      <c r="A16" s="1"/>
      <c r="B16" s="1" t="s">
        <v>16</v>
      </c>
      <c r="C16" s="1"/>
      <c r="D16" s="1"/>
      <c r="E16" s="1"/>
      <c r="F16" s="1"/>
    </row>
    <row r="17" spans="1:13" x14ac:dyDescent="0.35">
      <c r="A17" s="1"/>
      <c r="B17" s="1">
        <v>0</v>
      </c>
      <c r="C17" s="1">
        <v>0.75</v>
      </c>
      <c r="D17" s="1">
        <v>0.15</v>
      </c>
      <c r="E17" s="1">
        <v>0.3</v>
      </c>
      <c r="F17" s="1"/>
      <c r="J17">
        <v>0.2</v>
      </c>
      <c r="K17">
        <v>0.1</v>
      </c>
      <c r="L17">
        <v>0.05</v>
      </c>
      <c r="M17">
        <v>2.5000000000000001E-2</v>
      </c>
    </row>
    <row r="18" spans="1:13" x14ac:dyDescent="0.35">
      <c r="A18" s="1" t="s">
        <v>17</v>
      </c>
      <c r="B18" s="1">
        <f>AVERAGE(C5,D5,S5)</f>
        <v>43.937003333333337</v>
      </c>
      <c r="C18" s="1">
        <f>AVERAGE(E5,F5,U5)</f>
        <v>45.035209999999999</v>
      </c>
      <c r="D18" s="1">
        <f>AVERAGE(G5,H5,W5)</f>
        <v>45.394836666666663</v>
      </c>
      <c r="E18" s="1">
        <f>AVERAGE(I5,J5,Y5)</f>
        <v>45.422203333333329</v>
      </c>
      <c r="F18" s="1"/>
      <c r="G18" t="s">
        <v>21</v>
      </c>
      <c r="H18" t="s">
        <v>23</v>
      </c>
      <c r="I18" t="s">
        <v>22</v>
      </c>
      <c r="J18">
        <f>AVERAGE(C8,D8,K8)</f>
        <v>37.275153333333343</v>
      </c>
      <c r="K18">
        <f>AVERAGE(E8,F8,M8)</f>
        <v>35.523563333333328</v>
      </c>
      <c r="L18" t="s">
        <v>20</v>
      </c>
      <c r="M18" t="s">
        <v>20</v>
      </c>
    </row>
    <row r="19" spans="1:13" x14ac:dyDescent="0.35">
      <c r="A19" s="1" t="s">
        <v>18</v>
      </c>
      <c r="B19" s="1">
        <f>_xlfn.STDEV.P(C5,D5,S5)</f>
        <v>0.31695594334579613</v>
      </c>
      <c r="C19" s="1">
        <f>_xlfn.STDEV.P(E5,F5,U5)</f>
        <v>0.25534399712283312</v>
      </c>
      <c r="D19" s="1">
        <f>_xlfn.STDEV.P(G5,H5,W5)</f>
        <v>0.22150302275338893</v>
      </c>
      <c r="E19" s="1">
        <f>_xlfn.STDEV.P(I5,J5,Y5)</f>
        <v>0.50069938288580207</v>
      </c>
      <c r="F19" s="1"/>
      <c r="H19" t="s">
        <v>24</v>
      </c>
      <c r="I19" t="s">
        <v>22</v>
      </c>
      <c r="J19" t="s">
        <v>20</v>
      </c>
      <c r="K19" t="s">
        <v>20</v>
      </c>
      <c r="L19" t="s">
        <v>20</v>
      </c>
      <c r="M19" t="s">
        <v>20</v>
      </c>
    </row>
    <row r="20" spans="1:13" x14ac:dyDescent="0.35">
      <c r="A20" s="1" t="s">
        <v>6</v>
      </c>
      <c r="B20" s="1">
        <v>3</v>
      </c>
      <c r="C20" s="1">
        <v>3</v>
      </c>
      <c r="D20" s="1">
        <v>3</v>
      </c>
      <c r="E20" s="1">
        <v>3</v>
      </c>
      <c r="F20" s="1"/>
      <c r="G20" t="s">
        <v>25</v>
      </c>
      <c r="H20" t="s">
        <v>23</v>
      </c>
      <c r="I20" t="s">
        <v>22</v>
      </c>
      <c r="J20">
        <f>AVERAGE(C10,D10,K10)</f>
        <v>46.596196666666664</v>
      </c>
      <c r="K20">
        <f>AVERAGE(E10,F10,M10)</f>
        <v>47.160260000000001</v>
      </c>
      <c r="L20">
        <f>AVERAGE(G10,H10,O10)</f>
        <v>47.731733333333331</v>
      </c>
      <c r="M20">
        <f>AVERAGE(I10,J10,Q10)</f>
        <v>46.99507333333333</v>
      </c>
    </row>
    <row r="21" spans="1:13" x14ac:dyDescent="0.35">
      <c r="A21" s="1"/>
      <c r="B21" s="1"/>
      <c r="C21" s="1"/>
      <c r="D21" s="1"/>
      <c r="E21" s="1"/>
      <c r="F21" s="1"/>
      <c r="H21" t="s">
        <v>24</v>
      </c>
      <c r="I21" t="s">
        <v>22</v>
      </c>
      <c r="J21">
        <f t="shared" ref="J21:J23" si="0">AVERAGE(C11,D11,K11)</f>
        <v>46.504386666666669</v>
      </c>
      <c r="K21">
        <f t="shared" ref="K21:K23" si="1">AVERAGE(E11,F11,M11)</f>
        <v>46.859939999999995</v>
      </c>
      <c r="L21">
        <f>AVERAGE(G11,H11)</f>
        <v>45.963949999999997</v>
      </c>
      <c r="M21">
        <f t="shared" ref="M21:M23" si="2">AVERAGE(I11,J11,Q11)</f>
        <v>46.261386666666674</v>
      </c>
    </row>
    <row r="22" spans="1:13" x14ac:dyDescent="0.35">
      <c r="A22" s="1"/>
      <c r="B22" s="1" t="s">
        <v>5</v>
      </c>
      <c r="C22" s="1"/>
      <c r="D22" s="1"/>
      <c r="E22" s="1"/>
      <c r="F22" s="1"/>
      <c r="G22" t="s">
        <v>26</v>
      </c>
      <c r="H22" t="s">
        <v>23</v>
      </c>
      <c r="I22" t="s">
        <v>22</v>
      </c>
      <c r="J22">
        <f t="shared" si="0"/>
        <v>45.997656666666664</v>
      </c>
      <c r="K22">
        <f t="shared" si="1"/>
        <v>47.378196666666668</v>
      </c>
      <c r="L22">
        <f t="shared" ref="L22:L23" si="3">AVERAGE(G12,H12,O12)</f>
        <v>47.668170000000003</v>
      </c>
      <c r="M22">
        <f t="shared" si="2"/>
        <v>47.784596666666665</v>
      </c>
    </row>
    <row r="23" spans="1:13" x14ac:dyDescent="0.35">
      <c r="A23" s="1"/>
      <c r="B23" s="1">
        <v>0</v>
      </c>
      <c r="C23" s="1">
        <v>0.75</v>
      </c>
      <c r="D23" s="1">
        <v>0.15</v>
      </c>
      <c r="E23" s="1">
        <v>0.3</v>
      </c>
      <c r="F23" s="1"/>
      <c r="H23" t="s">
        <v>24</v>
      </c>
      <c r="I23" t="s">
        <v>22</v>
      </c>
      <c r="J23">
        <f t="shared" si="0"/>
        <v>45.494936666666668</v>
      </c>
      <c r="K23">
        <f t="shared" si="1"/>
        <v>48.016649999999998</v>
      </c>
      <c r="L23">
        <f t="shared" si="3"/>
        <v>48.109829999999995</v>
      </c>
      <c r="M23">
        <f t="shared" si="2"/>
        <v>46.148433333333337</v>
      </c>
    </row>
    <row r="24" spans="1:13" x14ac:dyDescent="0.35">
      <c r="A24" s="1" t="s">
        <v>17</v>
      </c>
      <c r="B24" s="1">
        <f>AVERAGE(T5)</f>
        <v>43.509410000000003</v>
      </c>
      <c r="C24" s="1">
        <f>AVERAGE(M5,N5,V5)</f>
        <v>44.549013333333335</v>
      </c>
      <c r="D24" s="1">
        <f>AVERAGE(O5,P5,X5)</f>
        <v>44.936636666666665</v>
      </c>
      <c r="E24" s="1">
        <f>AVERAGE(Q5,R5,Z5)</f>
        <v>44.926536666666664</v>
      </c>
      <c r="F24" s="1"/>
    </row>
    <row r="25" spans="1:13" x14ac:dyDescent="0.35">
      <c r="A25" s="1" t="s">
        <v>18</v>
      </c>
      <c r="B25" s="1"/>
      <c r="C25" s="1">
        <f>_xlfn.STDEV.P(M5,N5,V5)</f>
        <v>0.24572235311876112</v>
      </c>
      <c r="D25" s="1">
        <f>_xlfn.STDEV.P(O5,P5,X5)</f>
        <v>0.13887037225012872</v>
      </c>
      <c r="E25" s="1">
        <f>_xlfn.STDEV.P(Q5,R5,Z5)</f>
        <v>0.26346010315711021</v>
      </c>
      <c r="F25" s="1"/>
    </row>
    <row r="26" spans="1:13" x14ac:dyDescent="0.35">
      <c r="A26" s="1" t="s">
        <v>6</v>
      </c>
      <c r="B26" s="1" t="s">
        <v>27</v>
      </c>
      <c r="C26" s="1">
        <v>3</v>
      </c>
      <c r="D26" s="1">
        <v>3</v>
      </c>
      <c r="E26" s="1">
        <v>3</v>
      </c>
      <c r="F26" s="1"/>
      <c r="G26" t="s">
        <v>21</v>
      </c>
      <c r="H26" t="s">
        <v>23</v>
      </c>
      <c r="I26" s="1" t="s">
        <v>18</v>
      </c>
      <c r="J26">
        <f>_xlfn.STDEV.P(C8,D8,K8)</f>
        <v>0.4980758178787193</v>
      </c>
      <c r="K26">
        <f>_xlfn.STDEV.P(E8,F8,M8)</f>
        <v>3.1263638255470005</v>
      </c>
      <c r="L26" t="s">
        <v>20</v>
      </c>
      <c r="M26" t="s">
        <v>20</v>
      </c>
    </row>
    <row r="27" spans="1:13" x14ac:dyDescent="0.35">
      <c r="A27" s="1"/>
      <c r="B27" s="1"/>
      <c r="C27" s="1"/>
      <c r="D27" s="1"/>
      <c r="E27" s="1"/>
      <c r="F27" s="1"/>
      <c r="H27" t="s">
        <v>24</v>
      </c>
      <c r="I27" s="1" t="s">
        <v>18</v>
      </c>
      <c r="J27" t="s">
        <v>20</v>
      </c>
      <c r="K27" t="s">
        <v>20</v>
      </c>
      <c r="L27" t="s">
        <v>20</v>
      </c>
      <c r="M27" t="s">
        <v>20</v>
      </c>
    </row>
    <row r="28" spans="1:13" x14ac:dyDescent="0.35">
      <c r="A28" s="1"/>
      <c r="B28" s="1" t="s">
        <v>19</v>
      </c>
      <c r="C28" s="1"/>
      <c r="D28" s="1"/>
      <c r="E28" s="1"/>
      <c r="F28" s="1"/>
      <c r="G28" t="s">
        <v>25</v>
      </c>
      <c r="H28" t="s">
        <v>23</v>
      </c>
      <c r="I28" s="1" t="s">
        <v>18</v>
      </c>
      <c r="J28">
        <f>_xlfn.STDEV.P(C10,D10,K10)</f>
        <v>1.0423317596086621</v>
      </c>
      <c r="K28">
        <f>_xlfn.STDEV.P(E10,F10,M10)</f>
        <v>0.86388647417740483</v>
      </c>
      <c r="L28">
        <f>_xlfn.STDEV.P(G10,H10,O10)</f>
        <v>1.0908838773622478</v>
      </c>
      <c r="M28">
        <f>_xlfn.STDEV.P(I10,J10,Q10)</f>
        <v>0.40547936308632204</v>
      </c>
    </row>
    <row r="29" spans="1:13" x14ac:dyDescent="0.35">
      <c r="A29" s="1"/>
      <c r="B29" s="1">
        <v>6</v>
      </c>
      <c r="C29" s="1">
        <v>7</v>
      </c>
      <c r="D29" s="1">
        <v>8</v>
      </c>
      <c r="E29" s="1">
        <v>9</v>
      </c>
      <c r="F29" s="1"/>
      <c r="H29" t="s">
        <v>24</v>
      </c>
      <c r="I29" s="1" t="s">
        <v>18</v>
      </c>
      <c r="J29">
        <f t="shared" ref="J29:J31" si="4">_xlfn.STDEV.P(C11,D11,K11)</f>
        <v>0.80371759490231076</v>
      </c>
      <c r="K29">
        <f t="shared" ref="K29:K31" si="5">_xlfn.STDEV.P(E11,F11,M11)</f>
        <v>1.1149547467348904</v>
      </c>
      <c r="L29">
        <f>_xlfn.STDEV.P(G11,H11)</f>
        <v>0.43862999999999985</v>
      </c>
      <c r="M29">
        <f t="shared" ref="M29:M31" si="6">_xlfn.STDEV.P(I11,J11,Q11)</f>
        <v>0.27812044852705176</v>
      </c>
    </row>
    <row r="30" spans="1:13" x14ac:dyDescent="0.35">
      <c r="A30" s="1" t="s">
        <v>17</v>
      </c>
      <c r="B30" s="1" t="s">
        <v>20</v>
      </c>
      <c r="C30" s="1">
        <f>AVERAGE(E6,F6,M6)</f>
        <v>43.615160000000003</v>
      </c>
      <c r="D30" s="1">
        <f>AVERAGE(G6,H6,O6)</f>
        <v>45.341569999999997</v>
      </c>
      <c r="E30">
        <v>45.167430000000003</v>
      </c>
      <c r="F30" s="1"/>
      <c r="G30" t="s">
        <v>26</v>
      </c>
      <c r="H30" t="s">
        <v>23</v>
      </c>
      <c r="I30" s="1" t="s">
        <v>18</v>
      </c>
      <c r="J30">
        <f t="shared" si="4"/>
        <v>0.30890646635438795</v>
      </c>
      <c r="K30">
        <f t="shared" si="5"/>
        <v>0.62449034827520855</v>
      </c>
      <c r="L30">
        <f t="shared" ref="L30:L31" si="7">_xlfn.STDEV.P(G12,H12,O12)</f>
        <v>0.61882923158708969</v>
      </c>
      <c r="M30">
        <f t="shared" si="6"/>
        <v>0.28923792816449501</v>
      </c>
    </row>
    <row r="31" spans="1:13" x14ac:dyDescent="0.35">
      <c r="A31" s="1" t="s">
        <v>18</v>
      </c>
      <c r="B31" s="1" t="s">
        <v>20</v>
      </c>
      <c r="C31" s="1">
        <f>_xlfn.STDEV.P(E6,F6,M6)</f>
        <v>0.70639200844856864</v>
      </c>
      <c r="D31" s="1">
        <f>_xlfn.STDEV.P(G6,H6,O6)</f>
        <v>0.25196953519555954</v>
      </c>
      <c r="E31" s="1" t="s">
        <v>20</v>
      </c>
      <c r="F31" s="1"/>
      <c r="H31" t="s">
        <v>24</v>
      </c>
      <c r="I31" s="1" t="s">
        <v>18</v>
      </c>
      <c r="J31">
        <f t="shared" si="4"/>
        <v>0.4636218060972645</v>
      </c>
      <c r="K31">
        <f t="shared" si="5"/>
        <v>0.68919782447905698</v>
      </c>
      <c r="L31">
        <f t="shared" si="7"/>
        <v>0.77633576400077331</v>
      </c>
      <c r="M31">
        <f t="shared" si="6"/>
        <v>0.19046221083342374</v>
      </c>
    </row>
    <row r="32" spans="1:13" x14ac:dyDescent="0.35">
      <c r="A32" s="1" t="s">
        <v>6</v>
      </c>
      <c r="B32" s="1"/>
      <c r="C32" s="1">
        <v>3</v>
      </c>
      <c r="D32" s="1">
        <v>3</v>
      </c>
      <c r="E32" s="1"/>
      <c r="F32" s="1"/>
    </row>
    <row r="33" spans="1:13" x14ac:dyDescent="0.35">
      <c r="A33" s="1"/>
      <c r="B33" s="3"/>
      <c r="C33" s="1"/>
      <c r="D33" s="1"/>
      <c r="E33" s="1"/>
      <c r="F33" s="1"/>
    </row>
    <row r="34" spans="1:13" x14ac:dyDescent="0.35">
      <c r="A34" s="1"/>
      <c r="B34" s="1" t="s">
        <v>7</v>
      </c>
      <c r="C34" s="1"/>
      <c r="D34" s="1"/>
      <c r="E34" s="1"/>
      <c r="F34" s="1"/>
      <c r="G34" t="s">
        <v>21</v>
      </c>
      <c r="H34" t="s">
        <v>23</v>
      </c>
      <c r="I34" s="1" t="s">
        <v>6</v>
      </c>
      <c r="J34">
        <v>3</v>
      </c>
      <c r="K34">
        <v>3</v>
      </c>
      <c r="L34" t="s">
        <v>20</v>
      </c>
      <c r="M34" t="s">
        <v>20</v>
      </c>
    </row>
    <row r="35" spans="1:13" x14ac:dyDescent="0.35">
      <c r="A35" s="1"/>
      <c r="B35" s="1">
        <v>0</v>
      </c>
      <c r="C35" s="1">
        <v>5</v>
      </c>
      <c r="D35" s="1">
        <v>10</v>
      </c>
      <c r="E35" s="1"/>
      <c r="F35" s="1"/>
      <c r="H35" t="s">
        <v>24</v>
      </c>
      <c r="I35" s="1" t="s">
        <v>6</v>
      </c>
      <c r="J35" t="s">
        <v>20</v>
      </c>
      <c r="K35" t="s">
        <v>20</v>
      </c>
      <c r="L35" t="s">
        <v>20</v>
      </c>
      <c r="M35" t="s">
        <v>20</v>
      </c>
    </row>
    <row r="36" spans="1:13" x14ac:dyDescent="0.35">
      <c r="A36" s="1" t="s">
        <v>17</v>
      </c>
      <c r="B36" s="1">
        <f>AVERAGE(R6,S6,C7)</f>
        <v>44.236349999999995</v>
      </c>
      <c r="C36" s="1">
        <f>AVERAGE(T6,U6,E7)</f>
        <v>44.224576666666657</v>
      </c>
      <c r="D36" s="1">
        <f>AVERAGE(G13,H13,O13)</f>
        <v>48.109829999999995</v>
      </c>
      <c r="E36" s="1"/>
      <c r="F36" s="1"/>
      <c r="H36" t="s">
        <v>23</v>
      </c>
      <c r="I36" s="1" t="s">
        <v>6</v>
      </c>
      <c r="J36">
        <v>3</v>
      </c>
      <c r="K36">
        <v>3</v>
      </c>
      <c r="L36">
        <v>3</v>
      </c>
      <c r="M36">
        <v>3</v>
      </c>
    </row>
    <row r="37" spans="1:13" x14ac:dyDescent="0.35">
      <c r="A37" s="1" t="s">
        <v>18</v>
      </c>
      <c r="B37" s="1">
        <f>_xlfn.STDEV.P(R6,S6,C7)</f>
        <v>0.24943196280081509</v>
      </c>
      <c r="C37" s="1">
        <f>_xlfn.STDEV.P(T6,U6,E7)</f>
        <v>1.5526588928959548</v>
      </c>
      <c r="D37" s="1">
        <f>_xlfn.STDEV.P(G13,H13,O13)</f>
        <v>0.77633576400077331</v>
      </c>
      <c r="E37" s="1"/>
      <c r="F37" s="1"/>
      <c r="H37" t="s">
        <v>24</v>
      </c>
      <c r="I37" s="1" t="s">
        <v>6</v>
      </c>
      <c r="J37">
        <v>3</v>
      </c>
      <c r="K37">
        <v>3</v>
      </c>
      <c r="L37">
        <v>2</v>
      </c>
      <c r="M37">
        <v>3</v>
      </c>
    </row>
    <row r="38" spans="1:13" x14ac:dyDescent="0.35">
      <c r="A38" s="1" t="s">
        <v>6</v>
      </c>
      <c r="B38" s="1">
        <v>3</v>
      </c>
      <c r="C38" s="1">
        <v>3</v>
      </c>
      <c r="D38" s="1">
        <v>3</v>
      </c>
      <c r="E38" s="1"/>
      <c r="F38" s="1"/>
      <c r="H38" t="s">
        <v>23</v>
      </c>
      <c r="I38" s="1" t="s">
        <v>6</v>
      </c>
      <c r="J38">
        <v>3</v>
      </c>
      <c r="K38">
        <v>3</v>
      </c>
      <c r="L38">
        <v>3</v>
      </c>
      <c r="M38">
        <v>3</v>
      </c>
    </row>
    <row r="39" spans="1:13" x14ac:dyDescent="0.35">
      <c r="A39" s="1"/>
      <c r="B39" s="1"/>
      <c r="C39" s="1"/>
      <c r="D39" s="1"/>
      <c r="E39" s="1"/>
      <c r="F39" s="1"/>
      <c r="H39" t="s">
        <v>24</v>
      </c>
      <c r="I39" s="1" t="s">
        <v>6</v>
      </c>
      <c r="J39">
        <v>3</v>
      </c>
      <c r="K39">
        <v>3</v>
      </c>
      <c r="L39">
        <v>3</v>
      </c>
      <c r="M39">
        <v>3</v>
      </c>
    </row>
    <row r="40" spans="1:13" x14ac:dyDescent="0.35">
      <c r="A40" s="1"/>
      <c r="B40" s="1" t="s">
        <v>8</v>
      </c>
      <c r="C40" s="1"/>
      <c r="D40" s="1"/>
      <c r="E40" s="1"/>
      <c r="F40" s="1"/>
    </row>
    <row r="41" spans="1:13" x14ac:dyDescent="0.35">
      <c r="A41" s="1"/>
      <c r="B41" s="1">
        <v>0</v>
      </c>
      <c r="C41" s="1">
        <v>5</v>
      </c>
      <c r="D41" s="1">
        <v>10</v>
      </c>
      <c r="E41" s="1"/>
      <c r="F41" s="1"/>
    </row>
    <row r="42" spans="1:13" x14ac:dyDescent="0.35">
      <c r="A42" s="1" t="s">
        <v>17</v>
      </c>
      <c r="B42" s="1">
        <f>AVERAGE(H7,I7,N7)</f>
        <v>44.104576666666667</v>
      </c>
      <c r="C42" s="1" t="s">
        <v>20</v>
      </c>
      <c r="D42" s="1" t="s">
        <v>20</v>
      </c>
      <c r="E42" s="1"/>
      <c r="F42" s="1"/>
    </row>
    <row r="43" spans="1:13" x14ac:dyDescent="0.35">
      <c r="A43" s="1" t="s">
        <v>18</v>
      </c>
      <c r="B43" s="1">
        <f>_xlfn.STDEV.P(H7,I7,N7)</f>
        <v>0.44125803073585845</v>
      </c>
      <c r="C43" s="1" t="s">
        <v>20</v>
      </c>
      <c r="D43" s="1" t="s">
        <v>20</v>
      </c>
      <c r="E43" s="1"/>
      <c r="F43" s="1"/>
    </row>
    <row r="44" spans="1:13" x14ac:dyDescent="0.35">
      <c r="A44" s="1" t="s">
        <v>6</v>
      </c>
      <c r="B44" s="1">
        <v>3</v>
      </c>
      <c r="C44" s="1">
        <v>3</v>
      </c>
      <c r="D44" s="1">
        <v>3</v>
      </c>
      <c r="E44" s="1"/>
      <c r="F44" s="1"/>
    </row>
    <row r="45" spans="1:13" x14ac:dyDescent="0.35">
      <c r="A45" s="1"/>
      <c r="B45" s="1"/>
      <c r="C45" s="1"/>
      <c r="D45" s="1"/>
      <c r="E45" s="1"/>
      <c r="F45" s="1"/>
    </row>
    <row r="46" spans="1:13" x14ac:dyDescent="0.35">
      <c r="A46" s="1"/>
      <c r="B46" s="1"/>
      <c r="C46" s="1"/>
      <c r="D46" s="1"/>
      <c r="E46" s="1"/>
      <c r="F46" s="1"/>
    </row>
    <row r="47" spans="1:13" x14ac:dyDescent="0.35">
      <c r="A47" s="1"/>
      <c r="B47" s="1"/>
      <c r="C47" s="1"/>
      <c r="D47" s="1"/>
      <c r="E47" s="1"/>
      <c r="F47" s="1"/>
    </row>
    <row r="48" spans="1:13" x14ac:dyDescent="0.35">
      <c r="A48" s="1"/>
      <c r="B48" s="1"/>
      <c r="C48" s="1"/>
      <c r="D48" s="1"/>
      <c r="E48" s="1"/>
      <c r="F48" s="1"/>
    </row>
    <row r="49" spans="1:6" x14ac:dyDescent="0.35">
      <c r="A49" s="1"/>
      <c r="B49" s="1"/>
      <c r="C49" s="1"/>
      <c r="D49" s="1"/>
      <c r="E49" s="1"/>
      <c r="F49" s="1"/>
    </row>
    <row r="50" spans="1:6" x14ac:dyDescent="0.35">
      <c r="A50" s="1"/>
      <c r="B50" s="1"/>
      <c r="C50" s="1"/>
      <c r="D50" s="1"/>
      <c r="E50" s="1"/>
      <c r="F50" s="1"/>
    </row>
    <row r="51" spans="1:6" x14ac:dyDescent="0.35">
      <c r="A51" s="1"/>
      <c r="B51" s="1"/>
      <c r="C51" s="1"/>
      <c r="D51" s="1"/>
      <c r="E51" s="1"/>
      <c r="F51" s="1"/>
    </row>
    <row r="52" spans="1:6" x14ac:dyDescent="0.35">
      <c r="A52" s="1"/>
      <c r="B52" s="1"/>
      <c r="C52" s="1"/>
      <c r="D52" s="1"/>
      <c r="E52" s="1"/>
      <c r="F52" s="1"/>
    </row>
    <row r="53" spans="1:6" x14ac:dyDescent="0.35">
      <c r="A53" s="1"/>
      <c r="B53" s="1"/>
      <c r="C53" s="1"/>
      <c r="D53" s="1"/>
      <c r="E53" s="1"/>
      <c r="F53" s="1"/>
    </row>
    <row r="54" spans="1:6" x14ac:dyDescent="0.35">
      <c r="A54" s="1"/>
      <c r="B54" s="1"/>
      <c r="C54" s="1"/>
      <c r="D54" s="1"/>
      <c r="E54" s="1"/>
      <c r="F54" s="1"/>
    </row>
    <row r="55" spans="1:6" x14ac:dyDescent="0.35">
      <c r="A55" s="1"/>
      <c r="B55" s="1"/>
      <c r="C55" s="1"/>
      <c r="D55" s="1"/>
      <c r="E55" s="1"/>
      <c r="F55" s="1"/>
    </row>
    <row r="56" spans="1:6" x14ac:dyDescent="0.35">
      <c r="A56" s="1"/>
      <c r="B56" s="1"/>
      <c r="C56" s="1"/>
      <c r="D56" s="1"/>
      <c r="E56" s="1"/>
      <c r="F56" s="1"/>
    </row>
    <row r="57" spans="1:6" x14ac:dyDescent="0.35">
      <c r="A57" s="1"/>
      <c r="B57" s="1"/>
      <c r="C57" s="1"/>
      <c r="D57" s="1"/>
      <c r="E57" s="1"/>
      <c r="F57" s="1"/>
    </row>
    <row r="58" spans="1:6" x14ac:dyDescent="0.35">
      <c r="A58" s="1"/>
      <c r="B58" s="1"/>
      <c r="C58" s="1"/>
      <c r="D58" s="1"/>
      <c r="E58" s="1"/>
      <c r="F58" s="1"/>
    </row>
    <row r="59" spans="1:6" x14ac:dyDescent="0.35">
      <c r="A59" s="1"/>
      <c r="B59" s="1"/>
      <c r="C59" s="1"/>
      <c r="D59" s="1"/>
      <c r="E59" s="1"/>
      <c r="F59" s="1"/>
    </row>
    <row r="60" spans="1:6" x14ac:dyDescent="0.35">
      <c r="A60" s="1"/>
      <c r="B60" s="1"/>
      <c r="C60" s="1"/>
      <c r="D60" s="1"/>
      <c r="E60" s="1"/>
      <c r="F60" s="1"/>
    </row>
    <row r="61" spans="1:6" x14ac:dyDescent="0.35">
      <c r="A61" s="1"/>
      <c r="B61" s="1"/>
      <c r="C61" s="1"/>
      <c r="D61" s="1"/>
      <c r="E61" s="1"/>
      <c r="F61" s="1"/>
    </row>
    <row r="62" spans="1:6" x14ac:dyDescent="0.35">
      <c r="A62" s="1"/>
      <c r="B62" s="1"/>
      <c r="C62" s="1"/>
      <c r="D62" s="1"/>
      <c r="E62" s="1"/>
      <c r="F62" s="1"/>
    </row>
    <row r="63" spans="1:6" x14ac:dyDescent="0.35">
      <c r="A63" s="1"/>
      <c r="B63" s="1"/>
      <c r="C63" s="1"/>
      <c r="D63" s="1"/>
      <c r="E63" s="1"/>
      <c r="F63" s="1"/>
    </row>
    <row r="64" spans="1:6" x14ac:dyDescent="0.35">
      <c r="A64" s="1"/>
      <c r="B64" s="1"/>
      <c r="C64" s="1"/>
      <c r="D64" s="1"/>
      <c r="E64" s="1"/>
      <c r="F64" s="1"/>
    </row>
    <row r="65" spans="1:6" x14ac:dyDescent="0.35">
      <c r="A65" s="1"/>
      <c r="B65" s="1"/>
      <c r="C65" s="1"/>
      <c r="D65" s="1"/>
      <c r="E65" s="1"/>
      <c r="F65" s="1"/>
    </row>
    <row r="66" spans="1:6" x14ac:dyDescent="0.35">
      <c r="A66" s="1"/>
      <c r="B66" s="1"/>
      <c r="C66" s="1"/>
      <c r="D66" s="1"/>
      <c r="E66" s="1"/>
      <c r="F66" s="1"/>
    </row>
    <row r="67" spans="1:6" x14ac:dyDescent="0.35">
      <c r="A67" s="1"/>
      <c r="B67" s="1"/>
      <c r="C67" s="1"/>
      <c r="D67" s="1"/>
      <c r="E67" s="1"/>
      <c r="F67" s="1"/>
    </row>
    <row r="68" spans="1:6" x14ac:dyDescent="0.35">
      <c r="A68" s="1"/>
      <c r="B68" s="1"/>
      <c r="C68" s="1"/>
      <c r="D68" s="1"/>
      <c r="E68" s="1"/>
      <c r="F68" s="1"/>
    </row>
    <row r="69" spans="1:6" x14ac:dyDescent="0.35">
      <c r="A69" s="1"/>
      <c r="B69" s="1"/>
      <c r="C69" s="1"/>
      <c r="D69" s="1"/>
      <c r="E69" s="1"/>
      <c r="F69" s="1"/>
    </row>
    <row r="70" spans="1:6" x14ac:dyDescent="0.35">
      <c r="A70" s="1"/>
      <c r="B70" s="1"/>
      <c r="C70" s="1"/>
      <c r="D70" s="1"/>
      <c r="E70" s="1"/>
      <c r="F7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Alvarez</dc:creator>
  <cp:lastModifiedBy>Claudia Alvarez</cp:lastModifiedBy>
  <dcterms:created xsi:type="dcterms:W3CDTF">2019-07-19T14:19:40Z</dcterms:created>
  <dcterms:modified xsi:type="dcterms:W3CDTF">2019-12-03T19:03:05Z</dcterms:modified>
</cp:coreProperties>
</file>